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E60" i="1" l="1"/>
  <c r="AK57" i="1"/>
  <c r="Q59" i="1"/>
  <c r="Q58" i="1"/>
  <c r="AK21" i="1"/>
  <c r="AK24" i="1"/>
  <c r="U30" i="1" l="1"/>
  <c r="U27" i="1"/>
  <c r="N6" i="1"/>
  <c r="Q22" i="1" l="1"/>
  <c r="Q21" i="1"/>
  <c r="B16" i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E28" i="1" l="1"/>
  <c r="E25" i="1"/>
  <c r="Q30" i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5" i="1" s="1"/>
  <c r="U21" i="1" l="1"/>
  <c r="J50" i="1"/>
  <c r="AR45" i="1"/>
  <c r="AQ45" i="1"/>
  <c r="AE50" i="1"/>
  <c r="AG49" i="1" s="1"/>
  <c r="AI50" i="1"/>
  <c r="AK45" i="1" l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K35" i="1" s="1"/>
  <c r="AH38" i="1"/>
  <c r="AP38" i="1" s="1"/>
  <c r="AK27" i="1" l="1"/>
  <c r="AK31" i="1"/>
  <c r="AQ38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<sst xmlns="http://schemas.openxmlformats.org/spreadsheetml/2006/main" count="235" uniqueCount="61">
  <si>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</si>
  <si>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</si>
  <si>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</si>
  <si>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</si>
  <si>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</si>
  <si>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</si>
  <si>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</si>
  <si>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</si>
  <si>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</si>
  <si>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</si>
  <si>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</si>
  <si>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</si>
  <si>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</si>
  <si>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</si>
  <si>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</si>
  <si>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</si>
  <si>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</si>
  <si>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</si>
  <si>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</si>
  <si>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</si>
  <si>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</si>
  <si>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</si>
  <si>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</si>
  <si>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</si>
  <si>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</si>
  <si>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</si>
  <si>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</si>
  <si>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</si>
  <si>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</si>
  <si>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</si>
  <si>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</si>
  <si>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</si>
  <si>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</si>
  <si>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</si>
  <si>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</si>
  <si>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</si>
  <si>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</si>
  <si>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</si>
  <si>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</si>
  <si>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</si>
  <si>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</si>
  <si>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</si>
  <si>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</si>
  <si>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</si>
  <si>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</si>
  <si>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</si>
  <si>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</si>
  <si>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</si>
  <si>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</si>
  <si>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</si>
  <si>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</si>
  <si>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</si>
  <si>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</si>
  <si>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</si>
  <si>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</si>
  <si>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</si>
  <si>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</si>
  <si>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</si>
  <si>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</si>
  <si>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</si>
  <si>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11.09.2020г.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</si>
</sst>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F9" sqref="F9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3" t="s">
        <v>0</v>
      </c>
      <c r="B3" s="240" t="s">
        <v>58</v>
      </c>
      <c r="C3" s="241"/>
      <c r="D3" s="241"/>
      <c r="E3" s="242"/>
      <c r="F3" s="252" t="s">
        <v>40</v>
      </c>
      <c r="G3" s="252"/>
      <c r="H3" s="252"/>
      <c r="I3" s="252"/>
      <c r="J3" s="253" t="s">
        <v>56</v>
      </c>
      <c r="K3" s="252"/>
      <c r="L3" s="252"/>
      <c r="M3" s="252"/>
      <c r="N3" s="240" t="s">
        <v>59</v>
      </c>
      <c r="O3" s="241"/>
      <c r="P3" s="241"/>
      <c r="Q3" s="242"/>
    </row>
    <row r="4" spans="1:20" ht="18" customHeight="1" x14ac:dyDescent="0.25">
      <c r="A4" s="244"/>
      <c r="B4" s="246" t="s">
        <v>2</v>
      </c>
      <c r="C4" s="248" t="s">
        <v>30</v>
      </c>
      <c r="D4" s="248" t="s">
        <v>36</v>
      </c>
      <c r="E4" s="250" t="s">
        <v>1</v>
      </c>
      <c r="F4" s="258" t="s">
        <v>2</v>
      </c>
      <c r="G4" s="254" t="s">
        <v>30</v>
      </c>
      <c r="H4" s="254" t="s">
        <v>36</v>
      </c>
      <c r="I4" s="256" t="s">
        <v>1</v>
      </c>
      <c r="J4" s="260" t="s">
        <v>2</v>
      </c>
      <c r="K4" s="254" t="s">
        <v>30</v>
      </c>
      <c r="L4" s="254" t="s">
        <v>36</v>
      </c>
      <c r="M4" s="256" t="s">
        <v>1</v>
      </c>
      <c r="N4" s="246" t="s">
        <v>2</v>
      </c>
      <c r="O4" s="248" t="s">
        <v>30</v>
      </c>
      <c r="P4" s="248" t="s">
        <v>36</v>
      </c>
      <c r="Q4" s="250" t="s">
        <v>1</v>
      </c>
    </row>
    <row r="5" spans="1:20" ht="30" customHeight="1" thickBot="1" x14ac:dyDescent="0.3">
      <c r="A5" s="245"/>
      <c r="B5" s="247"/>
      <c r="C5" s="249"/>
      <c r="D5" s="249"/>
      <c r="E5" s="251"/>
      <c r="F5" s="259"/>
      <c r="G5" s="255"/>
      <c r="H5" s="255"/>
      <c r="I5" s="257"/>
      <c r="J5" s="261"/>
      <c r="K5" s="255"/>
      <c r="L5" s="255"/>
      <c r="M5" s="257"/>
      <c r="N5" s="247"/>
      <c r="O5" s="249"/>
      <c r="P5" s="249"/>
      <c r="Q5" s="251"/>
    </row>
    <row r="6" spans="1:20" s="30" customFormat="1" ht="16.5" customHeight="1" x14ac:dyDescent="0.25">
      <c r="A6" s="24" t="s">
        <v>22</v>
      </c>
      <c r="B6" s="14">
        <v>27</v>
      </c>
      <c r="C6" s="180">
        <v>2647.15</v>
      </c>
      <c r="D6" s="180">
        <v>786.76096399999994</v>
      </c>
      <c r="E6" s="17">
        <f>C6/C16</f>
        <v>9.6821273340527092E-2</v>
      </c>
      <c r="F6" s="25">
        <v>4</v>
      </c>
      <c r="G6" s="180">
        <v>1617.6297999999999</v>
      </c>
      <c r="H6" s="180">
        <v>648</v>
      </c>
      <c r="I6" s="18">
        <f>G6/G16</f>
        <v>9.1970199975440953E-2</v>
      </c>
      <c r="J6" s="14">
        <v>1</v>
      </c>
      <c r="K6" s="180">
        <v>350</v>
      </c>
      <c r="L6" s="180">
        <v>23.02</v>
      </c>
      <c r="M6" s="18">
        <f>K6/K16</f>
        <v>0.13714733542319749</v>
      </c>
      <c r="N6" s="14">
        <f>B6+J6</f>
        <v>28</v>
      </c>
      <c r="O6" s="180">
        <f>C6+K6</f>
        <v>2997.15</v>
      </c>
      <c r="P6" s="180">
        <f>D6+L6</f>
        <v>809.78096399999993</v>
      </c>
      <c r="Q6" s="17">
        <f>O6/O16</f>
        <v>0.10026400401943915</v>
      </c>
    </row>
    <row r="7" spans="1:20" s="30" customFormat="1" x14ac:dyDescent="0.25">
      <c r="A7" s="24" t="s">
        <v>23</v>
      </c>
      <c r="B7" s="14">
        <v>28</v>
      </c>
      <c r="C7" s="180">
        <v>3221.2363</v>
      </c>
      <c r="D7" s="180">
        <v>1414.0822539999999</v>
      </c>
      <c r="E7" s="17">
        <f>C7/C16</f>
        <v>0.11781886190685384</v>
      </c>
      <c r="F7" s="25">
        <v>2</v>
      </c>
      <c r="G7" s="180">
        <v>530</v>
      </c>
      <c r="H7" s="180">
        <v>242</v>
      </c>
      <c r="I7" s="18">
        <f>G7/G16</f>
        <v>3.0133103375681945E-2</v>
      </c>
      <c r="J7" s="14"/>
      <c r="K7" s="180"/>
      <c r="L7" s="180"/>
      <c r="M7" s="18">
        <f>K7/K16</f>
        <v>0</v>
      </c>
      <c r="N7" s="14">
        <f t="shared" ref="N7:N15" si="0">B7+J7</f>
        <v>28</v>
      </c>
      <c r="O7" s="180">
        <f t="shared" ref="O7:O15" si="1">C7+K7</f>
        <v>3221.2363</v>
      </c>
      <c r="P7" s="180">
        <f t="shared" ref="P7:P15" si="2">D7+L7</f>
        <v>1414.0822539999999</v>
      </c>
      <c r="Q7" s="17">
        <f>O7/O16</f>
        <v>0.10776038881296009</v>
      </c>
    </row>
    <row r="8" spans="1:20" s="30" customFormat="1" x14ac:dyDescent="0.25">
      <c r="A8" s="24" t="s">
        <v>19</v>
      </c>
      <c r="B8" s="14">
        <v>32</v>
      </c>
      <c r="C8" s="182">
        <v>6512.3091860000004</v>
      </c>
      <c r="D8" s="182">
        <v>3069.503013</v>
      </c>
      <c r="E8" s="17">
        <f>C8/C16</f>
        <v>0.23819204343378031</v>
      </c>
      <c r="F8" s="25">
        <v>4</v>
      </c>
      <c r="G8" s="180">
        <v>285</v>
      </c>
      <c r="H8" s="180">
        <v>128</v>
      </c>
      <c r="I8" s="18">
        <f>G8/G16</f>
        <v>1.6203649928432744E-2</v>
      </c>
      <c r="J8" s="14">
        <v>1</v>
      </c>
      <c r="K8" s="180">
        <v>10</v>
      </c>
      <c r="L8" s="180">
        <v>4.26</v>
      </c>
      <c r="M8" s="18">
        <f>K8/K16</f>
        <v>3.9184952978056423E-3</v>
      </c>
      <c r="N8" s="14">
        <f t="shared" si="0"/>
        <v>33</v>
      </c>
      <c r="O8" s="180">
        <f t="shared" si="1"/>
        <v>6522.3091860000004</v>
      </c>
      <c r="P8" s="180">
        <f t="shared" si="2"/>
        <v>3073.7630130000002</v>
      </c>
      <c r="Q8" s="17">
        <f>O8/O16</f>
        <v>0.21819156012916568</v>
      </c>
    </row>
    <row r="9" spans="1:20" s="30" customFormat="1" ht="15.75" customHeight="1" x14ac:dyDescent="0.25">
      <c r="A9" s="24" t="s">
        <v>26</v>
      </c>
      <c r="B9" s="14">
        <v>29</v>
      </c>
      <c r="C9" s="180">
        <v>2843.7923959999998</v>
      </c>
      <c r="D9" s="180">
        <v>1264.486124</v>
      </c>
      <c r="E9" s="17">
        <f>C9/C16</f>
        <v>0.10401359987036188</v>
      </c>
      <c r="F9" s="25">
        <v>6</v>
      </c>
      <c r="G9" s="180">
        <v>2351</v>
      </c>
      <c r="H9" s="180">
        <v>1148.9271289999999</v>
      </c>
      <c r="I9" s="18">
        <f>G9/G16</f>
        <v>0.13366589818156274</v>
      </c>
      <c r="J9" s="14">
        <v>2</v>
      </c>
      <c r="K9" s="180">
        <v>1542</v>
      </c>
      <c r="L9" s="180">
        <v>762.08669999999995</v>
      </c>
      <c r="M9" s="18">
        <f>K9/K16</f>
        <v>0.60423197492163006</v>
      </c>
      <c r="N9" s="14">
        <f t="shared" si="0"/>
        <v>31</v>
      </c>
      <c r="O9" s="180">
        <f t="shared" si="1"/>
        <v>4385.7923959999998</v>
      </c>
      <c r="P9" s="180">
        <f t="shared" si="2"/>
        <v>2026.5728239999999</v>
      </c>
      <c r="Q9" s="17">
        <f>O9/O16</f>
        <v>0.14671841797072874</v>
      </c>
    </row>
    <row r="10" spans="1:20" s="30" customFormat="1" x14ac:dyDescent="0.25">
      <c r="A10" s="24" t="s">
        <v>27</v>
      </c>
      <c r="B10" s="14">
        <v>11</v>
      </c>
      <c r="C10" s="180">
        <v>1587.2</v>
      </c>
      <c r="D10" s="180">
        <v>346.82104900000002</v>
      </c>
      <c r="E10" s="17">
        <f>C10/C16</f>
        <v>5.8052896528751528E-2</v>
      </c>
      <c r="F10" s="25">
        <v>3</v>
      </c>
      <c r="G10" s="180">
        <v>1900</v>
      </c>
      <c r="H10" s="180">
        <v>928.39514499999996</v>
      </c>
      <c r="I10" s="18">
        <f>G10/G16</f>
        <v>0.10802433285621829</v>
      </c>
      <c r="J10" s="14"/>
      <c r="K10" s="180"/>
      <c r="L10" s="180"/>
      <c r="M10" s="18">
        <f>K10/K16</f>
        <v>0</v>
      </c>
      <c r="N10" s="14">
        <f t="shared" si="0"/>
        <v>11</v>
      </c>
      <c r="O10" s="180">
        <f t="shared" si="1"/>
        <v>1587.2</v>
      </c>
      <c r="P10" s="180">
        <f t="shared" si="2"/>
        <v>346.82104900000002</v>
      </c>
      <c r="Q10" s="17">
        <f>O10/O16</f>
        <v>5.3096784338339365E-2</v>
      </c>
    </row>
    <row r="11" spans="1:20" s="30" customFormat="1" x14ac:dyDescent="0.25">
      <c r="A11" s="24" t="s">
        <v>28</v>
      </c>
      <c r="B11" s="14">
        <v>10</v>
      </c>
      <c r="C11" s="180">
        <v>2862.4014990000001</v>
      </c>
      <c r="D11" s="180">
        <v>1129.2039279999999</v>
      </c>
      <c r="E11" s="17">
        <f>C11/C16</f>
        <v>0.10469424019984265</v>
      </c>
      <c r="F11" s="25">
        <v>4</v>
      </c>
      <c r="G11" s="180">
        <v>6015</v>
      </c>
      <c r="H11" s="180">
        <v>1860.2642820000001</v>
      </c>
      <c r="I11" s="18">
        <f>G11/G16</f>
        <v>0.34198229585797529</v>
      </c>
      <c r="J11" s="14">
        <v>1</v>
      </c>
      <c r="K11" s="180">
        <v>550</v>
      </c>
      <c r="L11" s="180">
        <v>144.00706500000001</v>
      </c>
      <c r="M11" s="18">
        <f>K11/K16</f>
        <v>0.21551724137931033</v>
      </c>
      <c r="N11" s="14">
        <f t="shared" si="0"/>
        <v>11</v>
      </c>
      <c r="O11" s="180">
        <f t="shared" si="1"/>
        <v>3412.4014990000001</v>
      </c>
      <c r="P11" s="180">
        <f t="shared" si="2"/>
        <v>1273.2109929999999</v>
      </c>
      <c r="Q11" s="17">
        <f>O11/O16</f>
        <v>0.11415546022443862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4.0800155038950556E-2</v>
      </c>
      <c r="F12" s="25"/>
      <c r="G12" s="180"/>
      <c r="H12" s="180"/>
      <c r="I12" s="18">
        <f>G12/G16</f>
        <v>0</v>
      </c>
      <c r="J12" s="14">
        <v>1</v>
      </c>
      <c r="K12" s="180">
        <v>100</v>
      </c>
      <c r="L12" s="180">
        <v>50</v>
      </c>
      <c r="M12" s="18">
        <f>K12/K16</f>
        <v>3.918495297805643E-2</v>
      </c>
      <c r="N12" s="14">
        <f t="shared" si="0"/>
        <v>11</v>
      </c>
      <c r="O12" s="180">
        <f t="shared" si="1"/>
        <v>1215.5</v>
      </c>
      <c r="P12" s="180">
        <f t="shared" si="2"/>
        <v>558.12774000000002</v>
      </c>
      <c r="Q12" s="17">
        <f>O12/O16</f>
        <v>4.066226144358083E-2</v>
      </c>
    </row>
    <row r="13" spans="1:20" s="30" customFormat="1" ht="14.25" customHeight="1" x14ac:dyDescent="0.25">
      <c r="A13" s="32" t="s">
        <v>29</v>
      </c>
      <c r="B13" s="14">
        <v>5</v>
      </c>
      <c r="C13" s="180">
        <v>2795.4929999999999</v>
      </c>
      <c r="D13" s="180">
        <v>3369.2736989999999</v>
      </c>
      <c r="E13" s="17">
        <f>C13/C16</f>
        <v>0.10224701731089288</v>
      </c>
      <c r="F13" s="25">
        <v>3</v>
      </c>
      <c r="G13" s="180">
        <v>2310</v>
      </c>
      <c r="H13" s="180">
        <v>102</v>
      </c>
      <c r="I13" s="18">
        <f>G13/G16</f>
        <v>0.13133484678834961</v>
      </c>
      <c r="J13" s="14"/>
      <c r="K13" s="180"/>
      <c r="L13" s="180"/>
      <c r="M13" s="18">
        <f>K13/K16</f>
        <v>0</v>
      </c>
      <c r="N13" s="14">
        <f t="shared" si="0"/>
        <v>5</v>
      </c>
      <c r="O13" s="180">
        <f t="shared" si="1"/>
        <v>2795.4929999999999</v>
      </c>
      <c r="P13" s="180">
        <f t="shared" si="2"/>
        <v>3369.2736989999999</v>
      </c>
      <c r="Q13" s="17">
        <f>O13/O16</f>
        <v>9.3517949181160104E-2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0.11375032018927497</v>
      </c>
      <c r="F14" s="25">
        <v>2</v>
      </c>
      <c r="G14" s="180">
        <v>2580</v>
      </c>
      <c r="H14" s="180">
        <v>1290</v>
      </c>
      <c r="I14" s="18">
        <f>G14/G16</f>
        <v>0.14668567303633853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0.10403918806214429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2.3609592180764308E-2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2.1593985818043133E-2</v>
      </c>
    </row>
    <row r="16" spans="1:20" ht="29.25" customHeight="1" thickBot="1" x14ac:dyDescent="0.3">
      <c r="A16" s="190" t="s">
        <v>3</v>
      </c>
      <c r="B16" s="135">
        <f>SUM(B6:B15)</f>
        <v>161</v>
      </c>
      <c r="C16" s="136">
        <f t="shared" ref="C16:M16" si="3">SUM(C6:C15)</f>
        <v>27340.582381</v>
      </c>
      <c r="D16" s="136">
        <f>SUM(D6:D15)</f>
        <v>13701.264170999999</v>
      </c>
      <c r="E16" s="137">
        <f t="shared" si="3"/>
        <v>1</v>
      </c>
      <c r="F16" s="158">
        <f>SUM(F6:F15)</f>
        <v>28</v>
      </c>
      <c r="G16" s="139">
        <f>SUM(G6:G15)</f>
        <v>17588.629799999999</v>
      </c>
      <c r="H16" s="140">
        <f t="shared" si="3"/>
        <v>6347.5865560000002</v>
      </c>
      <c r="I16" s="169">
        <f>SUM(I6:I15)</f>
        <v>1</v>
      </c>
      <c r="J16" s="138">
        <f t="shared" si="3"/>
        <v>6</v>
      </c>
      <c r="K16" s="139">
        <f>SUM(K6:K15)</f>
        <v>2552</v>
      </c>
      <c r="L16" s="140">
        <f>SUM(L6:L15)</f>
        <v>983.37376499999993</v>
      </c>
      <c r="M16" s="169">
        <f t="shared" si="3"/>
        <v>0.99999999999999989</v>
      </c>
      <c r="N16" s="135">
        <f>SUM(N6:N15)</f>
        <v>167</v>
      </c>
      <c r="O16" s="136">
        <f t="shared" ref="O16" si="4">SUM(O6:O15)</f>
        <v>29892.582381</v>
      </c>
      <c r="P16" s="136">
        <f>SUM(P6:P15)</f>
        <v>14684.637935999999</v>
      </c>
      <c r="Q16" s="137">
        <f t="shared" ref="Q16" si="5">SUM(Q6:Q15)</f>
        <v>1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178"/>
      <c r="L17" s="178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28" t="s">
        <v>52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8" t="s">
        <v>4</v>
      </c>
      <c r="B19" s="213" t="s">
        <v>22</v>
      </c>
      <c r="C19" s="212"/>
      <c r="D19" s="212"/>
      <c r="E19" s="214"/>
      <c r="F19" s="213" t="s">
        <v>23</v>
      </c>
      <c r="G19" s="212"/>
      <c r="H19" s="212"/>
      <c r="I19" s="214"/>
      <c r="J19" s="240" t="s">
        <v>19</v>
      </c>
      <c r="K19" s="241"/>
      <c r="L19" s="241"/>
      <c r="M19" s="242"/>
      <c r="N19" s="213" t="s">
        <v>31</v>
      </c>
      <c r="O19" s="212"/>
      <c r="P19" s="212"/>
      <c r="Q19" s="214"/>
      <c r="R19" s="213" t="s">
        <v>28</v>
      </c>
      <c r="S19" s="212"/>
      <c r="T19" s="212"/>
      <c r="U19" s="214"/>
      <c r="V19" s="212" t="s">
        <v>39</v>
      </c>
      <c r="W19" s="212"/>
      <c r="X19" s="212"/>
      <c r="Y19" s="214"/>
      <c r="Z19" s="212" t="s">
        <v>27</v>
      </c>
      <c r="AA19" s="212"/>
      <c r="AB19" s="212"/>
      <c r="AC19" s="212"/>
      <c r="AD19" s="209" t="s">
        <v>38</v>
      </c>
      <c r="AE19" s="210"/>
      <c r="AF19" s="210"/>
      <c r="AG19" s="210"/>
      <c r="AH19" s="213" t="s">
        <v>29</v>
      </c>
      <c r="AI19" s="212"/>
      <c r="AJ19" s="212"/>
      <c r="AK19" s="214"/>
      <c r="AL19" s="212" t="s">
        <v>51</v>
      </c>
      <c r="AM19" s="212"/>
      <c r="AN19" s="212"/>
      <c r="AO19" s="212"/>
      <c r="AP19" s="209" t="s">
        <v>20</v>
      </c>
      <c r="AQ19" s="210"/>
      <c r="AR19" s="210"/>
      <c r="AS19" s="211"/>
    </row>
    <row r="20" spans="1:45" ht="55.5" customHeight="1" x14ac:dyDescent="0.25">
      <c r="A20" s="239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9.44411914700716E-2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4.9054213731008232E-2</v>
      </c>
      <c r="R21" s="14">
        <v>2</v>
      </c>
      <c r="S21" s="8">
        <v>1210</v>
      </c>
      <c r="T21" s="8">
        <v>494</v>
      </c>
      <c r="U21" s="17">
        <f>S21/S38</f>
        <v>0.42272196979449667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0.10263356854838709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>
        <v>1</v>
      </c>
      <c r="AI21" s="8">
        <v>2200</v>
      </c>
      <c r="AJ21" s="33">
        <v>1100</v>
      </c>
      <c r="AK21" s="17">
        <f>AI21/AI38</f>
        <v>0.78698104413067749</v>
      </c>
      <c r="AL21" s="44"/>
      <c r="AM21" s="44"/>
      <c r="AN21" s="44"/>
      <c r="AO21" s="16"/>
      <c r="AP21" s="48">
        <f>J21+F21+B21+R21+N21+Z21+AH21+AD21+V21+AL21</f>
        <v>19</v>
      </c>
      <c r="AQ21" s="8">
        <f>C21+G21+K21+O21+S21+AA21+AI21+AE21+W21+AM21</f>
        <v>9134.2311860000009</v>
      </c>
      <c r="AR21" s="33">
        <f>D21+H21+L21+P21+T21+AB21+AJ21+AF21+X21+AN21</f>
        <v>4282.472616</v>
      </c>
      <c r="AS21" s="17">
        <f>AQ21/AQ38</f>
        <v>0.33409058588114504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0.34461024699919762</v>
      </c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0.49143145161290319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14</v>
      </c>
      <c r="AQ22" s="8">
        <f t="shared" ref="AQ22:AQ37" si="7">C22+G22+K22+O22+S22+AA22+AI22+AE22+W22+AM22</f>
        <v>2801.078</v>
      </c>
      <c r="AR22" s="33">
        <f t="shared" ref="AR22:AR37" si="8">D22+H22+L22+P22+T22+AB22+AJ22+AF22+X22+AN22</f>
        <v>1000.407328</v>
      </c>
      <c r="AS22" s="17">
        <f>AQ22/AQ38</f>
        <v>0.10245129240358006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1.3362438148948479E-2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0.12600806451612903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1.9567981125807755E-2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0.11839147762688175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4.0790600665211146E-2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2230.77</v>
      </c>
      <c r="AK24" s="17">
        <f>AI24/AI38</f>
        <v>0.17885932821151762</v>
      </c>
      <c r="AL24" s="44"/>
      <c r="AM24" s="44"/>
      <c r="AN24" s="44"/>
      <c r="AO24" s="18"/>
      <c r="AP24" s="48">
        <f t="shared" si="6"/>
        <v>11</v>
      </c>
      <c r="AQ24" s="8">
        <f t="shared" si="7"/>
        <v>1954.4</v>
      </c>
      <c r="AR24" s="33">
        <f t="shared" si="8"/>
        <v>2808.0246670000001</v>
      </c>
      <c r="AS24" s="17">
        <f>AQ24/AQ38</f>
        <v>7.1483480957530238E-2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1.8888238294014321E-2</v>
      </c>
      <c r="F25" s="14"/>
      <c r="G25" s="8"/>
      <c r="H25" s="33"/>
      <c r="I25" s="17"/>
      <c r="J25" s="14"/>
      <c r="K25" s="8"/>
      <c r="L25" s="33"/>
      <c r="M25" s="17"/>
      <c r="N25" s="14">
        <v>3</v>
      </c>
      <c r="O25" s="8">
        <v>231.26373599999999</v>
      </c>
      <c r="P25" s="33">
        <v>90.106768000000002</v>
      </c>
      <c r="Q25" s="17">
        <f>O25/O38</f>
        <v>8.1322299168282888E-2</v>
      </c>
      <c r="R25" s="14">
        <v>1</v>
      </c>
      <c r="S25" s="8">
        <v>100</v>
      </c>
      <c r="T25" s="33">
        <v>27</v>
      </c>
      <c r="U25" s="17">
        <f>S25/S38</f>
        <v>3.4935699983016252E-2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5</v>
      </c>
      <c r="AQ25" s="8">
        <f t="shared" si="7"/>
        <v>381.26373599999999</v>
      </c>
      <c r="AR25" s="33">
        <f t="shared" si="8"/>
        <v>129.60676799999999</v>
      </c>
      <c r="AS25" s="17">
        <f>AQ25/AQ38</f>
        <v>1.3944974934584953E-2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1.7019526484450168E-2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5.6187537580310041E-3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5.0988250831513933E-2</v>
      </c>
      <c r="R27" s="14">
        <v>1</v>
      </c>
      <c r="S27" s="8">
        <v>600</v>
      </c>
      <c r="T27" s="33">
        <v>300</v>
      </c>
      <c r="U27" s="17">
        <f>S27/S38</f>
        <v>0.20961419989809751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6.9755138002491873E-3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3.7746086956698323E-2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7.5552953176057286E-2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1.0900936384668497E-2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2.0811553758102078E-2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2.3005874242109443E-2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3.5990455005223982E-3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0.12307508821399915</v>
      </c>
      <c r="R30" s="14">
        <v>1</v>
      </c>
      <c r="S30" s="8">
        <v>210</v>
      </c>
      <c r="T30" s="33">
        <v>100.5</v>
      </c>
      <c r="U30" s="17">
        <f>S30/S38</f>
        <v>7.3364969964334129E-2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4.3813989888981511E-2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0.2745783200800862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0.15823939913228463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3.2918099090143882E-3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2.1460615354787153E-2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0.18280164008039679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0.13157546795610375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1.3362438148948479E-2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2.3401110886526726E-2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6.4975539731409265E-2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3</v>
      </c>
      <c r="O33" s="8">
        <v>49.81</v>
      </c>
      <c r="P33" s="33">
        <v>8.4804999999999993</v>
      </c>
      <c r="Q33" s="17">
        <f>O33/O38</f>
        <v>1.7515343268397994E-2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3.8873487903225805E-2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11</v>
      </c>
      <c r="AQ33" s="8">
        <f t="shared" si="7"/>
        <v>634.51</v>
      </c>
      <c r="AR33" s="33">
        <f t="shared" si="8"/>
        <v>250.97049999999999</v>
      </c>
      <c r="AS33" s="17">
        <f>AQ33/AQ38</f>
        <v>2.3207625615207995E-2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5.9309068243204961E-3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5.2746466377428212E-3</v>
      </c>
      <c r="R34" s="14">
        <v>2</v>
      </c>
      <c r="S34" s="8">
        <v>65</v>
      </c>
      <c r="T34" s="8">
        <v>7.6788569999999998</v>
      </c>
      <c r="U34" s="17">
        <f>S34/S38</f>
        <v>2.2708204988960565E-2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0.13835685483870966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2.2536315847762993E-2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1</v>
      </c>
      <c r="O35" s="8">
        <v>11.818659999999999</v>
      </c>
      <c r="P35" s="8">
        <v>5.9093299999999997</v>
      </c>
      <c r="Q35" s="17">
        <f>O35/O38</f>
        <v>4.1559503487750378E-3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5.7234985027685634E-3</v>
      </c>
      <c r="AL35" s="44"/>
      <c r="AM35" s="9"/>
      <c r="AN35" s="9"/>
      <c r="AO35" s="18"/>
      <c r="AP35" s="48">
        <f t="shared" si="6"/>
        <v>7</v>
      </c>
      <c r="AQ35" s="8">
        <f t="shared" si="7"/>
        <v>100.91865999999999</v>
      </c>
      <c r="AR35" s="33">
        <f t="shared" si="8"/>
        <v>42.074629000000002</v>
      </c>
      <c r="AS35" s="17">
        <f>AQ35/AQ38</f>
        <v>3.6911671665828217E-3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4.1554124246831504E-2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3.3795915065881053E-2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0.15110590635211457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7.0328621836570945E-2</v>
      </c>
      <c r="R37" s="26">
        <v>3</v>
      </c>
      <c r="S37" s="27">
        <v>677.40149899999994</v>
      </c>
      <c r="T37" s="27">
        <v>200.025071</v>
      </c>
      <c r="U37" s="28">
        <f>S37/S38</f>
        <v>0.23665495537109482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0.10269657258064516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27</v>
      </c>
      <c r="C38" s="51">
        <f>SUM(C21:C37)</f>
        <v>2647.1499999999996</v>
      </c>
      <c r="D38" s="51">
        <f>SUM(D21:D37)</f>
        <v>786.76096400000006</v>
      </c>
      <c r="E38" s="56">
        <f t="shared" ref="E38:I38" si="9">SUM(E21:E36)</f>
        <v>0.84889409364788559</v>
      </c>
      <c r="F38" s="144">
        <f>SUM(F21:F37)</f>
        <v>28</v>
      </c>
      <c r="G38" s="145">
        <f>SUM(G21:G36)</f>
        <v>3221.2363000000005</v>
      </c>
      <c r="H38" s="145">
        <f>SUM(H21:H36)</f>
        <v>1414.0822539999999</v>
      </c>
      <c r="I38" s="153">
        <f t="shared" si="9"/>
        <v>0.99999999999999978</v>
      </c>
      <c r="J38" s="147">
        <f>SUM(J21:J37)</f>
        <v>32</v>
      </c>
      <c r="K38" s="154">
        <f>SUM(K21:K37)</f>
        <v>6512.3091860000004</v>
      </c>
      <c r="L38" s="154">
        <f>SUM(L21:L37)</f>
        <v>3069.503013</v>
      </c>
      <c r="M38" s="146">
        <f t="shared" ref="M38:U38" si="10">SUM(M21:M36)</f>
        <v>0.99999999999999989</v>
      </c>
      <c r="N38" s="147">
        <f>SUM(N21:N37)</f>
        <v>29</v>
      </c>
      <c r="O38" s="145">
        <f>SUM(O21:O37)</f>
        <v>2843.7923959999998</v>
      </c>
      <c r="P38" s="145">
        <f>SUM(P21:P37)</f>
        <v>1264.4861239999998</v>
      </c>
      <c r="Q38" s="146">
        <f t="shared" si="10"/>
        <v>0.92967137816342893</v>
      </c>
      <c r="R38" s="144">
        <f>SUM(R21:R37)</f>
        <v>10</v>
      </c>
      <c r="S38" s="145">
        <f>SUM(S21:S37)</f>
        <v>2862.4014990000001</v>
      </c>
      <c r="T38" s="145">
        <f>SUM(T21:T37)</f>
        <v>1129.2039279999999</v>
      </c>
      <c r="U38" s="143">
        <f t="shared" si="10"/>
        <v>0.76334504462890518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0.97435290315660283</v>
      </c>
      <c r="Z38" s="50">
        <f t="shared" si="11"/>
        <v>11</v>
      </c>
      <c r="AA38" s="51">
        <f t="shared" si="11"/>
        <v>1587.2</v>
      </c>
      <c r="AB38" s="51">
        <f t="shared" si="11"/>
        <v>346.82104900000002</v>
      </c>
      <c r="AC38" s="65">
        <f>SUM(AC21:AC36)</f>
        <v>0.89730342741935465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5</v>
      </c>
      <c r="AI38" s="51">
        <f t="shared" si="12"/>
        <v>2795.4929999999999</v>
      </c>
      <c r="AJ38" s="51">
        <f t="shared" si="12"/>
        <v>3369.2736990000003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161</v>
      </c>
      <c r="AQ38" s="58">
        <f>C38+G38+K38+O38+S38+AA38+AI38+AE38+W38+AM38</f>
        <v>27340.582381</v>
      </c>
      <c r="AR38" s="59">
        <f>D38+H38+L38+P38+T38+AB38+AJ38+AF38+X38+AN38</f>
        <v>13701.264171000001</v>
      </c>
      <c r="AS38" s="54">
        <f>SUM(AS21:AS36)</f>
        <v>0.94256151982734171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>
        <v>27340.582381</v>
      </c>
      <c r="AR39" s="166">
        <v>13701.264171000001</v>
      </c>
    </row>
    <row r="40" spans="1:45" ht="15.75" customHeight="1" thickBot="1" x14ac:dyDescent="0.3">
      <c r="A40" s="228" t="s">
        <v>53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0" t="s">
        <v>24</v>
      </c>
      <c r="B41" s="225" t="s">
        <v>22</v>
      </c>
      <c r="C41" s="226"/>
      <c r="D41" s="229"/>
      <c r="E41" s="227"/>
      <c r="F41" s="225" t="s">
        <v>23</v>
      </c>
      <c r="G41" s="226"/>
      <c r="H41" s="229"/>
      <c r="I41" s="227"/>
      <c r="J41" s="213" t="s">
        <v>19</v>
      </c>
      <c r="K41" s="212"/>
      <c r="L41" s="212"/>
      <c r="M41" s="214"/>
      <c r="N41" s="213" t="s">
        <v>31</v>
      </c>
      <c r="O41" s="212"/>
      <c r="P41" s="212"/>
      <c r="Q41" s="212"/>
      <c r="R41" s="213" t="s">
        <v>28</v>
      </c>
      <c r="S41" s="212"/>
      <c r="T41" s="212"/>
      <c r="U41" s="212"/>
      <c r="V41" s="225" t="s">
        <v>39</v>
      </c>
      <c r="W41" s="226"/>
      <c r="X41" s="226"/>
      <c r="Y41" s="227"/>
      <c r="Z41" s="212" t="s">
        <v>27</v>
      </c>
      <c r="AA41" s="212"/>
      <c r="AB41" s="212"/>
      <c r="AC41" s="212"/>
      <c r="AD41" s="213" t="s">
        <v>38</v>
      </c>
      <c r="AE41" s="212"/>
      <c r="AF41" s="212"/>
      <c r="AG41" s="214"/>
      <c r="AH41" s="212" t="s">
        <v>29</v>
      </c>
      <c r="AI41" s="212"/>
      <c r="AJ41" s="212"/>
      <c r="AK41" s="212"/>
      <c r="AL41" s="218" t="s">
        <v>51</v>
      </c>
      <c r="AM41" s="218"/>
      <c r="AN41" s="218"/>
      <c r="AO41" s="218"/>
      <c r="AP41" s="210" t="s">
        <v>20</v>
      </c>
      <c r="AQ41" s="210"/>
      <c r="AR41" s="210"/>
      <c r="AS41" s="211"/>
    </row>
    <row r="42" spans="1:45" ht="58.5" thickBot="1" x14ac:dyDescent="0.3">
      <c r="A42" s="231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23</v>
      </c>
      <c r="C43" s="8">
        <v>1805.15</v>
      </c>
      <c r="D43" s="12">
        <v>589.48969999999997</v>
      </c>
      <c r="E43" s="9">
        <f>C43/C50</f>
        <v>0.68192206712879888</v>
      </c>
      <c r="F43" s="7">
        <v>20</v>
      </c>
      <c r="G43" s="8">
        <v>1106.2363</v>
      </c>
      <c r="H43" s="8">
        <v>414.20225399999998</v>
      </c>
      <c r="I43" s="9">
        <f>G43/AQ50</f>
        <v>4.0461329045015704E-2</v>
      </c>
      <c r="J43" s="7">
        <v>22</v>
      </c>
      <c r="K43" s="8">
        <v>4319.2979999999998</v>
      </c>
      <c r="L43" s="8">
        <v>2056.3678110000001</v>
      </c>
      <c r="M43" s="9">
        <f>K43/AQ50</f>
        <v>0.15798119951540029</v>
      </c>
      <c r="N43" s="7">
        <v>21</v>
      </c>
      <c r="O43" s="8">
        <v>1498.9823960000001</v>
      </c>
      <c r="P43" s="8">
        <v>677.19878600000004</v>
      </c>
      <c r="Q43" s="17">
        <f>O43/AQ50</f>
        <v>5.482627893989922E-2</v>
      </c>
      <c r="R43" s="23">
        <v>8</v>
      </c>
      <c r="S43" s="22">
        <v>2340</v>
      </c>
      <c r="T43" s="35">
        <v>1016.959038</v>
      </c>
      <c r="U43" s="18">
        <f>S43/S50</f>
        <v>0.81749537960258034</v>
      </c>
      <c r="V43" s="14">
        <v>3</v>
      </c>
      <c r="W43" s="7">
        <v>110</v>
      </c>
      <c r="X43" s="7">
        <v>55</v>
      </c>
      <c r="Y43" s="71">
        <f>W43/AQ50</f>
        <v>4.0233232221286962E-3</v>
      </c>
      <c r="Z43" s="23">
        <v>9</v>
      </c>
      <c r="AA43" s="22">
        <v>787.2</v>
      </c>
      <c r="AB43" s="35">
        <v>275.32104900000002</v>
      </c>
      <c r="AC43" s="18">
        <f>AA43/AQ50</f>
        <v>2.8792364004179182E-2</v>
      </c>
      <c r="AD43" s="21">
        <v>8</v>
      </c>
      <c r="AE43" s="21">
        <v>635.5</v>
      </c>
      <c r="AF43" s="66">
        <v>291.91273999999999</v>
      </c>
      <c r="AG43" s="17">
        <f>AE43/AQ50</f>
        <v>2.3243835524207151E-2</v>
      </c>
      <c r="AH43" s="23">
        <v>4</v>
      </c>
      <c r="AI43" s="22">
        <v>2775.9929999999999</v>
      </c>
      <c r="AJ43" s="35">
        <v>3363.4817990000001</v>
      </c>
      <c r="AK43" s="18">
        <f>AI43/AI50</f>
        <v>0.99302448619975081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123</v>
      </c>
      <c r="AQ43" s="8">
        <f>C43+G43+K43+O43+S43+AA43+AI43+AE43+W43+AM43</f>
        <v>16023.859696000001</v>
      </c>
      <c r="AR43" s="8">
        <f>D43+H43+L43+P43+T43+AB43+AJ43+AF43+X43+AN43</f>
        <v>8997.938576999999</v>
      </c>
      <c r="AS43" s="9">
        <f>AR43/AR50</f>
        <v>0.65672323843262392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0.16697202651908655</v>
      </c>
      <c r="F44" s="7">
        <v>1</v>
      </c>
      <c r="G44" s="8">
        <v>600</v>
      </c>
      <c r="H44" s="8">
        <v>300</v>
      </c>
      <c r="I44" s="9">
        <f>G44/AQ50</f>
        <v>2.1945399393429252E-2</v>
      </c>
      <c r="J44" s="7">
        <v>8</v>
      </c>
      <c r="K44" s="8">
        <v>1948.011186</v>
      </c>
      <c r="L44" s="8">
        <v>926.03520200000003</v>
      </c>
      <c r="M44" s="9">
        <f>K44/AQ50</f>
        <v>7.1249805832729662E-2</v>
      </c>
      <c r="N44" s="7">
        <v>3</v>
      </c>
      <c r="O44" s="8">
        <v>110</v>
      </c>
      <c r="P44" s="8">
        <v>29.013172999999998</v>
      </c>
      <c r="Q44" s="17">
        <f>O44/O50</f>
        <v>3.8680742010114018E-2</v>
      </c>
      <c r="R44" s="25">
        <v>1</v>
      </c>
      <c r="S44" s="8">
        <v>50</v>
      </c>
      <c r="T44" s="33">
        <v>3.489957</v>
      </c>
      <c r="U44" s="18">
        <f>S44/AQ50</f>
        <v>1.828783282785771E-3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2.9260532524572336E-2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18</v>
      </c>
      <c r="AQ44" s="8">
        <f>C44+G44+K44+O44+S44+AA44+AI44+W44</f>
        <v>3950.0111859999997</v>
      </c>
      <c r="AR44" s="8">
        <f>D44+H44+L44+P44+T44+AB44+AJ44+X44</f>
        <v>1478.2971460000001</v>
      </c>
      <c r="AS44" s="9">
        <f>AR44/AR50</f>
        <v>0.10789494513425656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1.5690960566301915E-2</v>
      </c>
      <c r="J45" s="7">
        <v>1</v>
      </c>
      <c r="K45" s="8">
        <v>12</v>
      </c>
      <c r="L45" s="8">
        <v>5.0999999999999996</v>
      </c>
      <c r="M45" s="9">
        <f>K45/AQ50</f>
        <v>4.3890798786858505E-4</v>
      </c>
      <c r="N45" s="7">
        <v>2</v>
      </c>
      <c r="O45" s="8">
        <v>115</v>
      </c>
      <c r="P45" s="8">
        <v>30.0976</v>
      </c>
      <c r="Q45" s="19">
        <f>O45/O50</f>
        <v>4.0438957556028297E-2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0.10972699696714626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2.9260532524572336E-3</v>
      </c>
      <c r="AH45" s="23">
        <v>1</v>
      </c>
      <c r="AI45" s="10">
        <v>19.5</v>
      </c>
      <c r="AJ45" s="34">
        <v>5.7919</v>
      </c>
      <c r="AK45" s="20">
        <f>AI45/AI50</f>
        <v>6.9755138002491873E-3</v>
      </c>
      <c r="AL45" s="7"/>
      <c r="AM45" s="184"/>
      <c r="AN45" s="9"/>
      <c r="AO45" s="17"/>
      <c r="AP45" s="142">
        <f>B45+F45+J45+N45+R45+V45+Z45+AD45+AH45+AL45</f>
        <v>10</v>
      </c>
      <c r="AQ45" s="8">
        <f>C45+G45+K45+O45+S45+W45+AA45+AE45+AI45</f>
        <v>3655.5</v>
      </c>
      <c r="AR45" s="8">
        <f>D45+H45+L45+P45+T45+X45+AB45+AF45+AJ45</f>
        <v>1751.2094999999999</v>
      </c>
      <c r="AS45" s="9">
        <f>AR45/AR50</f>
        <v>0.12781371690552451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0.15110590635211454</v>
      </c>
      <c r="F46" s="7">
        <v>3</v>
      </c>
      <c r="G46" s="8">
        <v>1086</v>
      </c>
      <c r="H46" s="8">
        <v>505.875</v>
      </c>
      <c r="I46" s="9">
        <f>G46/AQ50</f>
        <v>3.9721172902106951E-2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0.39377347009405256</v>
      </c>
      <c r="R46" s="42">
        <v>1</v>
      </c>
      <c r="S46" s="10">
        <v>472.401499</v>
      </c>
      <c r="T46" s="34">
        <v>108.75493299999999</v>
      </c>
      <c r="U46" s="20">
        <f>S46/AQ50</f>
        <v>1.7278399282682783E-2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9</v>
      </c>
      <c r="AQ46" s="8">
        <f>C46+G46+K46+O46+S46+W46+AA46+AE46+AI46</f>
        <v>3311.211499</v>
      </c>
      <c r="AR46" s="8">
        <f>D46+H46+L46+P46+T46+X46+AB46+AF46+AJ46</f>
        <v>1273.8189479999999</v>
      </c>
      <c r="AS46" s="11">
        <f>AR46/AR50</f>
        <v>9.2970906341340115E-2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1.4597193186254931E-2</v>
      </c>
    </row>
    <row r="50" spans="1:45" s="60" customFormat="1" ht="24.75" customHeight="1" thickBot="1" x14ac:dyDescent="0.3">
      <c r="A50" s="49" t="s">
        <v>3</v>
      </c>
      <c r="B50" s="61">
        <f>SUM(B43:B49)</f>
        <v>27</v>
      </c>
      <c r="C50" s="63">
        <f>SUM(C43:C49)</f>
        <v>2647.15</v>
      </c>
      <c r="D50" s="61">
        <f>SUM(D43:D49)</f>
        <v>786.76096400000006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0.11781886190685381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0.26544831287834486</v>
      </c>
      <c r="N50" s="61">
        <f t="shared" si="16"/>
        <v>29</v>
      </c>
      <c r="O50" s="63">
        <f t="shared" si="16"/>
        <v>2843.7923959999998</v>
      </c>
      <c r="P50" s="63">
        <f t="shared" si="16"/>
        <v>1264.486124</v>
      </c>
      <c r="Q50" s="62">
        <f t="shared" si="16"/>
        <v>0.52771944860009412</v>
      </c>
      <c r="R50" s="61">
        <f t="shared" ref="R50:AB50" si="17">SUM(R43:R48)</f>
        <v>10</v>
      </c>
      <c r="S50" s="63">
        <f t="shared" si="17"/>
        <v>2862.4014990000001</v>
      </c>
      <c r="T50" s="63">
        <f t="shared" si="17"/>
        <v>1129.2039279999999</v>
      </c>
      <c r="U50" s="62">
        <f t="shared" si="17"/>
        <v>0.83660256216804896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0.11375032018927496</v>
      </c>
      <c r="Z50" s="64">
        <f>SUM(Z43:Z48)</f>
        <v>11</v>
      </c>
      <c r="AA50" s="63">
        <f t="shared" si="17"/>
        <v>1587.2</v>
      </c>
      <c r="AB50" s="63">
        <f t="shared" si="17"/>
        <v>346.82104900000002</v>
      </c>
      <c r="AC50" s="62">
        <f>SUM(AC43:AC48)</f>
        <v>5.8052896528751521E-2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2.3243835524207151E-2</v>
      </c>
      <c r="AH50" s="64">
        <f t="shared" ref="AH50:AN50" si="18">SUM(AH43:AH49)</f>
        <v>5</v>
      </c>
      <c r="AI50" s="63">
        <f>SUM(AI43:AI49)</f>
        <v>2795.4929999999999</v>
      </c>
      <c r="AJ50" s="63">
        <f t="shared" si="18"/>
        <v>3369.2736990000003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161</v>
      </c>
      <c r="AQ50" s="155">
        <f>SUM(AQ43:AQ49)</f>
        <v>27340.582381000004</v>
      </c>
      <c r="AR50" s="59">
        <f>SUM(AR43:AR49)</f>
        <v>13701.264170999999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7" t="s">
        <v>54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2" t="s">
        <v>42</v>
      </c>
      <c r="B55" s="234" t="s">
        <v>22</v>
      </c>
      <c r="C55" s="235"/>
      <c r="D55" s="236"/>
      <c r="E55" s="102"/>
      <c r="F55" s="220" t="s">
        <v>23</v>
      </c>
      <c r="G55" s="221"/>
      <c r="H55" s="221"/>
      <c r="I55" s="224"/>
      <c r="J55" s="220" t="s">
        <v>19</v>
      </c>
      <c r="K55" s="221"/>
      <c r="L55" s="221"/>
      <c r="M55" s="222"/>
      <c r="N55" s="223" t="s">
        <v>31</v>
      </c>
      <c r="O55" s="221"/>
      <c r="P55" s="221"/>
      <c r="Q55" s="222"/>
      <c r="R55" s="219" t="s">
        <v>28</v>
      </c>
      <c r="S55" s="219"/>
      <c r="T55" s="219"/>
      <c r="U55" s="219"/>
      <c r="V55" s="220" t="s">
        <v>39</v>
      </c>
      <c r="W55" s="221"/>
      <c r="X55" s="221"/>
      <c r="Y55" s="222"/>
      <c r="Z55" s="223" t="s">
        <v>27</v>
      </c>
      <c r="AA55" s="221"/>
      <c r="AB55" s="221"/>
      <c r="AC55" s="222"/>
      <c r="AD55" s="220" t="s">
        <v>38</v>
      </c>
      <c r="AE55" s="221"/>
      <c r="AF55" s="221"/>
      <c r="AG55" s="224"/>
      <c r="AH55" s="207" t="s">
        <v>29</v>
      </c>
      <c r="AI55" s="207"/>
      <c r="AJ55" s="207"/>
      <c r="AK55" s="207"/>
      <c r="AL55" s="215" t="s">
        <v>51</v>
      </c>
      <c r="AM55" s="216"/>
      <c r="AN55" s="216"/>
      <c r="AO55" s="217"/>
      <c r="AP55" s="207" t="s">
        <v>20</v>
      </c>
      <c r="AQ55" s="207"/>
      <c r="AR55" s="207"/>
      <c r="AS55" s="208"/>
    </row>
    <row r="56" spans="1:45" s="78" customFormat="1" ht="45.75" thickBot="1" x14ac:dyDescent="0.3">
      <c r="A56" s="233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8">
        <v>9</v>
      </c>
      <c r="K57" s="8">
        <v>1944.299186</v>
      </c>
      <c r="L57" s="167">
        <v>937.72123199999999</v>
      </c>
      <c r="M57" s="114">
        <f>K57/K61</f>
        <v>0.29809981872269981</v>
      </c>
      <c r="N57" s="129">
        <v>7</v>
      </c>
      <c r="O57" s="131">
        <v>202.71</v>
      </c>
      <c r="P57" s="131">
        <v>69.497429999999994</v>
      </c>
      <c r="Q57" s="130">
        <f>O57/O61</f>
        <v>4.621969799228956E-2</v>
      </c>
      <c r="R57" s="25">
        <v>2</v>
      </c>
      <c r="S57" s="8">
        <v>710</v>
      </c>
      <c r="T57" s="33">
        <v>224.00706500000001</v>
      </c>
      <c r="U57" s="18">
        <f>S57/S61</f>
        <v>0.20806461379414604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7.8755040322580645E-3</v>
      </c>
      <c r="AD57" s="21">
        <v>2</v>
      </c>
      <c r="AE57" s="22">
        <v>500</v>
      </c>
      <c r="AF57" s="22">
        <v>250</v>
      </c>
      <c r="AG57" s="160">
        <f>AE57/AE61</f>
        <v>0.41135335252982314</v>
      </c>
      <c r="AH57" s="21">
        <v>1</v>
      </c>
      <c r="AI57" s="22">
        <v>2200</v>
      </c>
      <c r="AJ57" s="22">
        <v>1100</v>
      </c>
      <c r="AK57" s="192">
        <f>AI57/AI61</f>
        <v>0.78698104413067749</v>
      </c>
      <c r="AL57" s="198"/>
      <c r="AM57" s="198"/>
      <c r="AN57" s="198"/>
      <c r="AO57" s="198"/>
      <c r="AP57" s="193">
        <f>B57+F57+J57+N57+R57+V57+Z57+AD57+AH57</f>
        <v>34</v>
      </c>
      <c r="AQ57" s="22">
        <f t="shared" ref="AQ57:AR57" si="19">C57+G57+K57+O57+S57+W57+AA57+AE57+AI57</f>
        <v>6793.3091860000004</v>
      </c>
      <c r="AR57" s="22">
        <f t="shared" si="19"/>
        <v>3142.9830709999997</v>
      </c>
      <c r="AS57" s="160">
        <f>AQ57/AQ61</f>
        <v>0.22725735433007924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8">
        <v>23</v>
      </c>
      <c r="K58" s="125">
        <v>4345.01</v>
      </c>
      <c r="L58" s="125">
        <v>2054.0417809999999</v>
      </c>
      <c r="M58" s="114">
        <f>K58/K61</f>
        <v>0.66617663715275455</v>
      </c>
      <c r="N58" s="129">
        <v>23</v>
      </c>
      <c r="O58" s="125">
        <v>2683.0823959999998</v>
      </c>
      <c r="P58" s="125">
        <v>1214.3891940000001</v>
      </c>
      <c r="Q58" s="130">
        <f>O58/O61</f>
        <v>0.61176684934906345</v>
      </c>
      <c r="R58" s="25">
        <v>7</v>
      </c>
      <c r="S58" s="8">
        <v>1630</v>
      </c>
      <c r="T58" s="33">
        <v>640.44899499999997</v>
      </c>
      <c r="U58" s="18">
        <f>S58/S61</f>
        <v>0.47766946547106764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0.88942792338709675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4</v>
      </c>
      <c r="AI58" s="8">
        <v>595.49300000000005</v>
      </c>
      <c r="AJ58" s="8">
        <v>2269.2736989999999</v>
      </c>
      <c r="AK58" s="18">
        <f>AI58/AI61</f>
        <v>0.21301895586932254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119</v>
      </c>
      <c r="AQ58" s="8">
        <f>C58+G58+K58+O58+S58+W58+AA58+AE58+AI58+AM58</f>
        <v>17485.871695999998</v>
      </c>
      <c r="AR58" s="8">
        <f>D58+H58+L58+P58+T58+X58+AB58+AF58+AJ58+AN58</f>
        <v>9392.3295969999999</v>
      </c>
      <c r="AS58" s="17">
        <f>AQ58/AQ61</f>
        <v>0.58495687903880056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8">
        <v>1</v>
      </c>
      <c r="K59" s="125">
        <v>233</v>
      </c>
      <c r="L59" s="125">
        <v>82</v>
      </c>
      <c r="M59" s="114">
        <f>K59/K61</f>
        <v>3.5723544124545585E-2</v>
      </c>
      <c r="N59" s="129">
        <v>1</v>
      </c>
      <c r="O59" s="125">
        <v>1500</v>
      </c>
      <c r="P59" s="125">
        <v>742.68619999999999</v>
      </c>
      <c r="Q59" s="130">
        <f>O59/O61</f>
        <v>0.34201345265864702</v>
      </c>
      <c r="R59" s="25">
        <v>1</v>
      </c>
      <c r="S59" s="8">
        <v>472.401499</v>
      </c>
      <c r="T59" s="33">
        <v>108.75493299999999</v>
      </c>
      <c r="U59" s="18">
        <f>S59/S61</f>
        <v>0.13843666964114179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0.10269657258064516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0.15165640228799607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0.17582925109364453</v>
      </c>
      <c r="V60" s="118"/>
      <c r="W60" s="119"/>
      <c r="X60" s="119"/>
      <c r="Y60" s="120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3.6129364343124061E-2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8">
        <f t="shared" si="21"/>
        <v>33</v>
      </c>
      <c r="K61" s="109">
        <f t="shared" si="21"/>
        <v>6522.3091860000004</v>
      </c>
      <c r="L61" s="110">
        <f t="shared" si="21"/>
        <v>3073.7630129999998</v>
      </c>
      <c r="M61" s="56">
        <f t="shared" si="21"/>
        <v>1</v>
      </c>
      <c r="N61" s="113">
        <f t="shared" si="21"/>
        <v>31</v>
      </c>
      <c r="O61" s="112">
        <f>SUM(O57:O59)</f>
        <v>4385.7923959999998</v>
      </c>
      <c r="P61" s="107">
        <f>SUM(P57:P60)</f>
        <v>2026.5728239999999</v>
      </c>
      <c r="Q61" s="106">
        <f>SUM(Q57:Q60)</f>
        <v>1</v>
      </c>
      <c r="R61" s="55">
        <f>SUM(R57:R60)</f>
        <v>11</v>
      </c>
      <c r="S61" s="58">
        <f t="shared" ref="S61:U61" si="22">SUM(S57:S60)</f>
        <v>3412.4014990000001</v>
      </c>
      <c r="T61" s="59">
        <f t="shared" si="22"/>
        <v>1273.2109929999999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11</v>
      </c>
      <c r="AA61" s="58">
        <f t="shared" si="23"/>
        <v>1587.2</v>
      </c>
      <c r="AB61" s="58">
        <f t="shared" si="23"/>
        <v>346.82104900000002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5</v>
      </c>
      <c r="AI61" s="58">
        <f t="shared" si="23"/>
        <v>2795.4929999999999</v>
      </c>
      <c r="AJ61" s="59">
        <f t="shared" si="23"/>
        <v>3369.2736989999999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167</v>
      </c>
      <c r="AQ61" s="194">
        <f>SUM(AQ57:AQ60)</f>
        <v>29892.582381</v>
      </c>
      <c r="AR61" s="58">
        <f>SUM(AR57:AR60)</f>
        <v>14684.637935999999</v>
      </c>
      <c r="AS61" s="54">
        <f t="shared" si="23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>
        <v>29892.582381</v>
      </c>
      <c r="AR62" s="168">
        <v>14684.637935999999</v>
      </c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2020-09-11T08:22:19Z</dcterms:modified>
</cp:coreProperties>
</file>